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смета  " sheetId="1" r:id="rId1"/>
  </sheets>
  <definedNames>
    <definedName name="______IRR1">#REF!</definedName>
    <definedName name="______NPV1">#REF!</definedName>
    <definedName name="_____A100000">#REF!</definedName>
    <definedName name="_____IRR1">#REF!</definedName>
    <definedName name="_____NPV1">#REF!</definedName>
    <definedName name="_____sul1">#REF!</definedName>
    <definedName name="____A100000">#REF!</definedName>
    <definedName name="____IRR1">#REF!</definedName>
    <definedName name="____NPV1">#REF!</definedName>
    <definedName name="____sul1">#REF!</definedName>
    <definedName name="___A100000">#REF!</definedName>
    <definedName name="___IRR1">#REF!</definedName>
    <definedName name="___NPV1">#REF!</definedName>
    <definedName name="___sul1">#REF!</definedName>
    <definedName name="__A100000">#REF!</definedName>
    <definedName name="__IRR1">#REF!</definedName>
    <definedName name="__NPV1">#REF!</definedName>
    <definedName name="__sul1">#REF!</definedName>
    <definedName name="_A100000">#REF!</definedName>
    <definedName name="_IRR1">#REF!</definedName>
    <definedName name="_Key1">#REF!</definedName>
    <definedName name="_Key2">#REF!</definedName>
    <definedName name="_NPV1">#REF!</definedName>
    <definedName name="_Sort">#REF!</definedName>
    <definedName name="_sul1">#REF!</definedName>
    <definedName name="a">#REF!</definedName>
    <definedName name="AS2DocOpenMode">"AS2DocumentEdit"</definedName>
    <definedName name="AS2HasNoAutoHeaderFooter">" "</definedName>
    <definedName name="b">#REF!</definedName>
    <definedName name="BILAN">#N/A</definedName>
    <definedName name="CashBalance">#REF!</definedName>
    <definedName name="CHF">91.92</definedName>
    <definedName name="Code">#REF!</definedName>
    <definedName name="COGS_from_related_parties">#REF!</definedName>
    <definedName name="crkf">{#N/A,#N/A,FALSE,"Aging Summary";#N/A,#N/A,FALSE,"Ratio Analysis";#N/A,#N/A,FALSE,"Test 120 Day Accts";#N/A,#N/A,FALSE,"Tickmarks"}</definedName>
    <definedName name="d">#REF!</definedName>
    <definedName name="DATA">#REF!</definedName>
    <definedName name="DEM">68.91</definedName>
    <definedName name="DPAYB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e">#REF!</definedName>
    <definedName name="EUR">134.77</definedName>
    <definedName name="Expense">#REF!</definedName>
    <definedName name="f">#REF!</definedName>
    <definedName name="Fibor_Rate_12">#REF!</definedName>
    <definedName name="Fibor_Rate_3">#REF!</definedName>
    <definedName name="Fibor_Rate_6">#REF!</definedName>
    <definedName name="FISCAL_YEARS">#REF!</definedName>
    <definedName name="GDBUT">#N/A</definedName>
    <definedName name="GDRAP">#N/A</definedName>
    <definedName name="GEBUT">#N/A</definedName>
    <definedName name="GERAP">#N/A</definedName>
    <definedName name="h">#REF!</definedName>
    <definedName name="HILH">#REF! HILH</definedName>
    <definedName name="i">#REF!</definedName>
    <definedName name="Interest_expenses">#REF!</definedName>
    <definedName name="Interest_Income">#REF!</definedName>
    <definedName name="k">#REF!</definedName>
    <definedName name="kjh">#REF! kjh</definedName>
    <definedName name="koeff4">#REF!</definedName>
    <definedName name="Libor_Rate_12">#REF!</definedName>
    <definedName name="Libor_Rate_3">#REF!</definedName>
    <definedName name="Libor_Rate_6">#REF!</definedName>
    <definedName name="lkj">#REF! lkj</definedName>
    <definedName name="Long_term_debts_to_affiliates">#REF!</definedName>
    <definedName name="Max_DSCR">#REF!</definedName>
    <definedName name="Min_DSCR">#REF!</definedName>
    <definedName name="NBK">89.57</definedName>
    <definedName name="o">#REF!</definedName>
    <definedName name="OTH1O">#REF!</definedName>
    <definedName name="Other_expnese">#REF!</definedName>
    <definedName name="P02U2">#REF!</definedName>
    <definedName name="PER1O">#REF!</definedName>
    <definedName name="PI">#REF!</definedName>
    <definedName name="q">#REF!</definedName>
    <definedName name="Receivables_from_affiliates">#REF!</definedName>
    <definedName name="RUR">4.97</definedName>
    <definedName name="s">#REF!</definedName>
    <definedName name="Sales_to_related_parties">#REF!</definedName>
    <definedName name="SATBLT">#N/A</definedName>
    <definedName name="SATBUS">#N/A</definedName>
    <definedName name="SATRAP">#N/A</definedName>
    <definedName name="shit">{#N/A,#N/A,FALSE,"Aging Summary";#N/A,#N/A,FALSE,"Ratio Analysis";#N/A,#N/A,FALSE,"Test 120 Day Accts";#N/A,#N/A,FALSE,"Tickmarks"}</definedName>
    <definedName name="shit1">{#N/A,#N/A,FALSE,"Aging Summary";#N/A,#N/A,FALSE,"Ratio Analysis";#N/A,#N/A,FALSE,"Test 120 Day Accts";#N/A,#N/A,FALSE,"Tickmarks"}</definedName>
    <definedName name="SPAYB">#REF!</definedName>
    <definedName name="SU01F">#REF!</definedName>
    <definedName name="sul">#REF!</definedName>
    <definedName name="t">#REF!</definedName>
    <definedName name="Tax_Rate">#REF!</definedName>
    <definedName name="test">{#N/A,#N/A,FALSE,"Aging Summary";#N/A,#N/A,FALSE,"Ratio Analysis";#N/A,#N/A,FALSE,"Test 120 Day Accts";#N/A,#N/A,FALSE,"Tickmarks"}</definedName>
    <definedName name="ttt">#REF!</definedName>
    <definedName name="u">#REF!</definedName>
    <definedName name="U01U10">#REF!</definedName>
    <definedName name="U01U2">#REF!</definedName>
    <definedName name="unhide">#REF!</definedName>
    <definedName name="USD">150.2</definedName>
    <definedName name="v">#REF!</definedName>
    <definedName name="V_1полугодия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T">16%</definedName>
    <definedName name="w">#REF!</definedName>
    <definedName name="WC">#REF!</definedName>
    <definedName name="wrn.Aging._.and._.Trend._.Analysis.">{#N/A,#N/A,FALSE,"Aging Summary";#N/A,#N/A,FALSE,"Ratio Analysis";#N/A,#N/A,FALSE,"Test 120 Day Accts";#N/A,#N/A,FALSE,"Tickmarks"}</definedName>
    <definedName name="wrn.aging._.and._.Trend._.Analysis1">{#N/A,#N/A,FALSE,"Aging Summary";#N/A,#N/A,FALSE,"Ratio Analysis";#N/A,#N/A,FALSE,"Test 120 Day Accts";#N/A,#N/A,FALSE,"Tickmarks"}</definedName>
    <definedName name="y">#REF!</definedName>
    <definedName name="аро">#REF!</definedName>
    <definedName name="б">#REF!</definedName>
    <definedName name="_xlnm.Database">#REF!</definedName>
    <definedName name="в">#REF!</definedName>
    <definedName name="Всего">#REF!</definedName>
    <definedName name="г">#REF!</definedName>
    <definedName name="д">#REF!</definedName>
    <definedName name="Для_Алексея">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ж">#REF!</definedName>
    <definedName name="з">#REF!</definedName>
    <definedName name="Зарплата">#REF!</definedName>
    <definedName name="и">#REF!</definedName>
    <definedName name="Итого">#REF!+#REF!+#REF!+#REF!+#REF!+#REF!+#REF!+#REF!+#REF!</definedName>
    <definedName name="й">#REF!</definedName>
    <definedName name="к">#REF!</definedName>
    <definedName name="кол_во">"$#ССЫЛ!.$H$7"</definedName>
    <definedName name="кплан">"$#ССЫЛ!.$O$4"</definedName>
    <definedName name="л">#REF!</definedName>
    <definedName name="м">#REF!</definedName>
    <definedName name="Макрос1">#REF! Макрос1</definedName>
    <definedName name="н">#REF!</definedName>
    <definedName name="НДС">#REF!</definedName>
    <definedName name="о">#REF!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КЕЙ">#REF!</definedName>
    <definedName name="ол">#REF!</definedName>
    <definedName name="ололо">{#N/A,#N/A,FALSE,"Aging Summary";#N/A,#N/A,FALSE,"Ratio Analysis";#N/A,#N/A,FALSE,"Test 120 Day Accts";#N/A,#N/A,FALSE,"Tickmarks"}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р">#REF!</definedName>
    <definedName name="т">#REF!</definedName>
    <definedName name="тмз">#REF! тмз</definedName>
    <definedName name="тмх">{#N/A,#N/A,FALSE,"Aging Summary";#N/A,#N/A,FALSE,"Ratio Analysis";#N/A,#N/A,FALSE,"Test 120 Day Accts";#N/A,#N/A,FALSE,"Tickmarks"}</definedName>
    <definedName name="у">#REF!</definedName>
    <definedName name="Упорядочить_по_областям">#N/A</definedName>
    <definedName name="ф">#REF!</definedName>
    <definedName name="Факт_с_начала_года">#REF!</definedName>
    <definedName name="Фактсначалагода">#REF!</definedName>
    <definedName name="х">#REF!</definedName>
    <definedName name="ц">#REF!</definedName>
    <definedName name="ш">#REF!</definedName>
    <definedName name="щ">#REF!</definedName>
    <definedName name="ъ">#REF!</definedName>
    <definedName name="ы">#REF!</definedName>
    <definedName name="ь">#REF!</definedName>
    <definedName name="э">#REF!</definedName>
    <definedName name="ю">#REF!</definedName>
  </definedNames>
  <calcPr calcId="144525"/>
</workbook>
</file>

<file path=xl/calcChain.xml><?xml version="1.0" encoding="utf-8"?>
<calcChain xmlns="http://schemas.openxmlformats.org/spreadsheetml/2006/main">
  <c r="F96" i="1" l="1"/>
  <c r="F95" i="1"/>
  <c r="E93" i="1"/>
  <c r="D93" i="1"/>
  <c r="D97" i="1" s="1"/>
  <c r="E99" i="1"/>
  <c r="E98" i="1"/>
  <c r="F98" i="1" s="1"/>
  <c r="D98" i="1"/>
  <c r="F93" i="1" l="1"/>
  <c r="E97" i="1"/>
  <c r="F97" i="1" s="1"/>
  <c r="D99" i="1"/>
  <c r="F99" i="1" s="1"/>
</calcChain>
</file>

<file path=xl/sharedStrings.xml><?xml version="1.0" encoding="utf-8"?>
<sst xmlns="http://schemas.openxmlformats.org/spreadsheetml/2006/main" count="289" uniqueCount="196">
  <si>
    <t>Приложение 2</t>
  </si>
  <si>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</si>
  <si>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</si>
  <si>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</si>
  <si>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 xml:space="preserve">субъектов естественных монополий </t>
  </si>
  <si>
    <t>форма</t>
  </si>
  <si>
    <t>Отчет об исполнении тарифной сметы на регулируемые  услуги по передаче, распределению и снабжению тепловой энергией</t>
  </si>
  <si>
    <t>Отчетный период 2018 год</t>
  </si>
  <si>
    <t>Индекс: ОИТС-1</t>
  </si>
  <si>
    <t>№ п/п</t>
  </si>
  <si>
    <t>Наименование показателей тарифной сметы</t>
  </si>
  <si>
    <t>Единицы измерения</t>
  </si>
  <si>
    <t>Предусмотрено в утвержденной тарифной смете</t>
  </si>
  <si>
    <t>Фактически сложившиеся показатели тарифной сметы за 2018 год</t>
  </si>
  <si>
    <t>Отклонение, в %</t>
  </si>
  <si>
    <t>Причины отклонения</t>
  </si>
  <si>
    <t>I</t>
  </si>
  <si>
    <t>Затраты на производство товаров и предоставление услуг, всего</t>
  </si>
  <si>
    <t>тыс.тенге</t>
  </si>
  <si>
    <t>в том числе:</t>
  </si>
  <si>
    <t>1.</t>
  </si>
  <si>
    <t>Материальные затраты, всего</t>
  </si>
  <si>
    <t>1.1</t>
  </si>
  <si>
    <t>сырье и материалы</t>
  </si>
  <si>
    <t>Увеличение стоимости материалов. В пределах допустимых 5%.</t>
  </si>
  <si>
    <t>1.2</t>
  </si>
  <si>
    <t>покупные изделия</t>
  </si>
  <si>
    <t>1.3</t>
  </si>
  <si>
    <t>ГСМ</t>
  </si>
  <si>
    <t>1.4</t>
  </si>
  <si>
    <t>топливо</t>
  </si>
  <si>
    <t>1.5</t>
  </si>
  <si>
    <t>энергия</t>
  </si>
  <si>
    <t>Увеличение связано с продолжительностью отопительног сезона до 25 апреля 2018 г. В пределах допустимых 5%.</t>
  </si>
  <si>
    <t>1.6</t>
  </si>
  <si>
    <t>теплоэнергия покупная</t>
  </si>
  <si>
    <t>Увеличение тепловых нагрузок вновь подключаемых потребителей. В пределах допустимых 5%.</t>
  </si>
  <si>
    <t>1.7</t>
  </si>
  <si>
    <t>затраты на компенсацию нормативных потерь</t>
  </si>
  <si>
    <t>Увеличение связано с покупкой большего количества тепловой энергии от источника. За 2018 год приобретено тепловой энергии 284157 Гкал, т.е. нормативные потери  составляют 68197,68 Гкал или 24%.</t>
  </si>
  <si>
    <t>1.8</t>
  </si>
  <si>
    <t>на собственные нужды</t>
  </si>
  <si>
    <t>Выполнение 100 %</t>
  </si>
  <si>
    <t>1.9</t>
  </si>
  <si>
    <t>подпитка горячей воды</t>
  </si>
  <si>
    <t>Увеличение связано с утечкой воды на магистральном трубопроводе ГРЭС-Абай в результате похищения компенсаторных болтов.</t>
  </si>
  <si>
    <t>2.</t>
  </si>
  <si>
    <t>Затраты на оплату труда, всего</t>
  </si>
  <si>
    <t>2.1</t>
  </si>
  <si>
    <t>заработная плата производственного персонала</t>
  </si>
  <si>
    <t>В пределах допустимых 5%.</t>
  </si>
  <si>
    <t>2.2</t>
  </si>
  <si>
    <t>социальный налог</t>
  </si>
  <si>
    <t>2.3</t>
  </si>
  <si>
    <t>обязательные профессиональные пенсионные взносы</t>
  </si>
  <si>
    <t>Один из электрогазосварщиков длительное время находился на больничном, начисление по листку нетрудоспособности начислялось в пределах 15 МРП согласно Постановления Правительства РК "Об определении размеров социального пособия по временной нетрудоспособности" от 28 декабря 2015 года № 1103, соответсвенно сумма затрат на обязательные профессиональные  пенсионные отчисления была уменьшена.</t>
  </si>
  <si>
    <t>2.4</t>
  </si>
  <si>
    <t xml:space="preserve">обязательное социальное медицинское страхование </t>
  </si>
  <si>
    <t>Согласно Закона Республики Казахстан «Об обязательном социальном медицинском страховании» освобождены от уплаты пенсионеры и инвалиды всех групп</t>
  </si>
  <si>
    <t>3.</t>
  </si>
  <si>
    <t>Амортизация</t>
  </si>
  <si>
    <t>Увеличение связано с реконструкцией тепловой сети по программе "Нұрлы Жол", которая введена в эксплуатацию в конце 2017 года. Сумма утвержденных амортизационных отчислений в полном объеме направлены капитальный ремонт тепловых сетей и приобретение ОС.</t>
  </si>
  <si>
    <t>4.</t>
  </si>
  <si>
    <t xml:space="preserve">Ремонт, всего </t>
  </si>
  <si>
    <t>Увеличение стоимости материалов, увеличение объема работ по результатам испытаний тепловых сетей.</t>
  </si>
  <si>
    <t>4.1</t>
  </si>
  <si>
    <t xml:space="preserve">текущий  ремонт, не приводящий к росту стоимости основных фондов </t>
  </si>
  <si>
    <t>4.1.1.</t>
  </si>
  <si>
    <t>подрядным способом</t>
  </si>
  <si>
    <t>4.1.2.</t>
  </si>
  <si>
    <t>хозяйственным способом</t>
  </si>
  <si>
    <t>5</t>
  </si>
  <si>
    <t>Услуги сторонних организаций производственного характера, всего</t>
  </si>
  <si>
    <t>5.1</t>
  </si>
  <si>
    <t>услуги по испытанию электрооборудования</t>
  </si>
  <si>
    <t>В 2018 году были приобретены подстанции трансформаторные, которые при вводе в эксплуатацию требовали проверки и испытания, соответсвенно затраты увеличились</t>
  </si>
  <si>
    <t xml:space="preserve"> </t>
  </si>
  <si>
    <t>5.2</t>
  </si>
  <si>
    <t>услуги по энергетическому обследованию объектов</t>
  </si>
  <si>
    <t>5.3</t>
  </si>
  <si>
    <t>обучение производственного персонала</t>
  </si>
  <si>
    <t>5.4</t>
  </si>
  <si>
    <t>обслуживание ОПУ</t>
  </si>
  <si>
    <t>5.5</t>
  </si>
  <si>
    <t>услуги связи</t>
  </si>
  <si>
    <t>Фактические затраты предприятия</t>
  </si>
  <si>
    <t>5.6</t>
  </si>
  <si>
    <t>страхование автотранспорта</t>
  </si>
  <si>
    <t>5.7</t>
  </si>
  <si>
    <t>обязательное страхование работников</t>
  </si>
  <si>
    <t>5.8</t>
  </si>
  <si>
    <t>техосмотр автотранспорта</t>
  </si>
  <si>
    <t>5.9</t>
  </si>
  <si>
    <t>энергоаудит</t>
  </si>
  <si>
    <t>6</t>
  </si>
  <si>
    <t>Прочие затраты, всего</t>
  </si>
  <si>
    <t>6.1</t>
  </si>
  <si>
    <t>охрана труда</t>
  </si>
  <si>
    <t>6.2</t>
  </si>
  <si>
    <t>автомобильные шины</t>
  </si>
  <si>
    <t>6.3</t>
  </si>
  <si>
    <t>аккумуляторные батареи</t>
  </si>
  <si>
    <t>Увеличение стоимости аккумуляторных батарей</t>
  </si>
  <si>
    <t>II</t>
  </si>
  <si>
    <t>Расходы периода, всего</t>
  </si>
  <si>
    <t>7.</t>
  </si>
  <si>
    <t>Общие административные расходы, всего</t>
  </si>
  <si>
    <t>7.1</t>
  </si>
  <si>
    <t>заработная плата административного персонала</t>
  </si>
  <si>
    <t>Уменьшение связано с нахождением работников на больничном, начисление по листку нетрудоспособности начислялось в пределах 15 МРП согласно Постановления Правительства РК "Об определении размеров социального пособия по временной нетрудоспособности" от 28 декабря 2015 года № 1103, соответсвенно сумма затрат по заработной плате и социальному налогу уменьшились. Также была недоукомплектация кадров в связи с выходом работника в декретный отпуск. В пределах допустимых 5%.</t>
  </si>
  <si>
    <t>7.2</t>
  </si>
  <si>
    <t>7.3</t>
  </si>
  <si>
    <t xml:space="preserve">Уменьшение связано с нахождением работников на больничном, начисление по листку нетрудоспособности начислялось в пределах 15 МРП согласно Постановления Правительства РК "Об определении размеров социального пособия по временной нетрудоспособности" от 28 декабря 2015 года № 1103, соответсвенно сумма затрат по обязательному социальному медицинскому страхованию  уменьшились. Также была недоукомплектация кадров в связи с выходом работника в декретный отпуск. </t>
  </si>
  <si>
    <t>7.4</t>
  </si>
  <si>
    <t>налоговые платежи и сборы</t>
  </si>
  <si>
    <t>7.5</t>
  </si>
  <si>
    <t>Другие расходы</t>
  </si>
  <si>
    <t>7.5.1</t>
  </si>
  <si>
    <t>амортизация</t>
  </si>
  <si>
    <t>Увеличение связано с приобретением основных средств и нематериальных активов. Амортизационные отчисления в полном объеме направлены на приобретение ОС и НМА.</t>
  </si>
  <si>
    <t>7.5.2</t>
  </si>
  <si>
    <t>услуги банка</t>
  </si>
  <si>
    <t>Увеличение связано с предпочтением потребителей оплачивать коммунальные услуги через банки и терминалы</t>
  </si>
  <si>
    <t>7.5.3</t>
  </si>
  <si>
    <t>командировочные расходы</t>
  </si>
  <si>
    <t>Увеличение связано с повышением тарифов на проезд железнодорожным транспортом.</t>
  </si>
  <si>
    <t>7.5.4</t>
  </si>
  <si>
    <t>коммунальные услуги</t>
  </si>
  <si>
    <t>Повышение цен на услуги по вывозу ТБО</t>
  </si>
  <si>
    <t>7.5.5</t>
  </si>
  <si>
    <t>канцелярские расходы</t>
  </si>
  <si>
    <t>Увеличение стоимости канцелярских товаров. В пределах допустимых 5%.</t>
  </si>
  <si>
    <t>7.5.6</t>
  </si>
  <si>
    <t>Увеличение связано с дополнительным подключением  точки доступа Интернета для работы биллинговой программы  во второй кассе</t>
  </si>
  <si>
    <t>7.5.7</t>
  </si>
  <si>
    <t>периодическая печать</t>
  </si>
  <si>
    <t>Ежегодное повышение цен на периодические издания</t>
  </si>
  <si>
    <t>7.5.8</t>
  </si>
  <si>
    <t>информационные услуги</t>
  </si>
  <si>
    <t>-</t>
  </si>
  <si>
    <t>7.5.9</t>
  </si>
  <si>
    <t>обслуживание оргтехники</t>
  </si>
  <si>
    <t>Увеличение связано с необходимостью приобретения картриджей и замены ветхого сетевого кабеля для нормальной работы оргтехники</t>
  </si>
  <si>
    <t>7.5.10</t>
  </si>
  <si>
    <t>Расчет произведен согласно утвержденного штатного расписания. В пределах допустимых 5%.</t>
  </si>
  <si>
    <t>7.5.11</t>
  </si>
  <si>
    <t>медицинский осмотр сотрудников</t>
  </si>
  <si>
    <t>7.5.12</t>
  </si>
  <si>
    <t>обслуживание программного обеспечения</t>
  </si>
  <si>
    <t>Увеличение связано с необходимостью  установки и настройки новой версии 1С 8.3 бухгалтерия для работы</t>
  </si>
  <si>
    <t>7.5.13</t>
  </si>
  <si>
    <t>обучение административного персонала</t>
  </si>
  <si>
    <t>7.5.14</t>
  </si>
  <si>
    <t>услуги "КазГидромет"</t>
  </si>
  <si>
    <t>7.5.15</t>
  </si>
  <si>
    <t>услуги по разработке структуры и содержания WEB в интернете</t>
  </si>
  <si>
    <t>7.5.16</t>
  </si>
  <si>
    <t>почтовые расходы</t>
  </si>
  <si>
    <t>Увеличяение связано с рассылкой уведомлений и досудебных притензий по населению и юридическим лицам</t>
  </si>
  <si>
    <t>7.5.17</t>
  </si>
  <si>
    <t>обязательные членские взносы</t>
  </si>
  <si>
    <t>Увеличение месячного расчетного показателя на 2018 год (в 2017 г 1 МРП-2269 тенге, в 2018 г - 2405 тенге)</t>
  </si>
  <si>
    <t>8</t>
  </si>
  <si>
    <t>Расходы на выплату вознаграждений</t>
  </si>
  <si>
    <t>III</t>
  </si>
  <si>
    <t>Всего затрат на предоставление услуг</t>
  </si>
  <si>
    <t>IV</t>
  </si>
  <si>
    <t>Доход (РБА*СП)</t>
  </si>
  <si>
    <t>Сумма утвержденной прибыли в полном объеме направлена на капитальный ремонт тепловых сетей и приобретение ОС.</t>
  </si>
  <si>
    <t>V</t>
  </si>
  <si>
    <t>Всего доходов</t>
  </si>
  <si>
    <t>VI</t>
  </si>
  <si>
    <t>Нормативные потери</t>
  </si>
  <si>
    <t>%</t>
  </si>
  <si>
    <t>VII</t>
  </si>
  <si>
    <t>Объемы оказываемых услуг</t>
  </si>
  <si>
    <t>Гкал</t>
  </si>
  <si>
    <t>VIII</t>
  </si>
  <si>
    <t>Тариф (без НДС)</t>
  </si>
  <si>
    <t>тенге/Гкал</t>
  </si>
  <si>
    <t>Справочно:</t>
  </si>
  <si>
    <t>9</t>
  </si>
  <si>
    <t>Среднесписочная численность персонала:</t>
  </si>
  <si>
    <t>человек</t>
  </si>
  <si>
    <t>9.1.</t>
  </si>
  <si>
    <t>производственного персонала</t>
  </si>
  <si>
    <t>9.2.</t>
  </si>
  <si>
    <t>административного персонала</t>
  </si>
  <si>
    <t>10</t>
  </si>
  <si>
    <t>Среднемесячная заработная плата, всего в том числе:</t>
  </si>
  <si>
    <t>тенге</t>
  </si>
  <si>
    <t>10.1.</t>
  </si>
  <si>
    <t>10.2.</t>
  </si>
  <si>
    <r>
      <t>Периодичность</t>
    </r>
    <r>
      <rPr>
        <sz val="10"/>
        <rFont val="Times New Roman"/>
        <family val="1"/>
        <charset val="204"/>
      </rPr>
      <t>: годовая</t>
    </r>
  </si>
  <si>
    <r>
      <t>Предоставляют</t>
    </r>
    <r>
      <rPr>
        <sz val="10"/>
        <rFont val="Times New Roman"/>
        <family val="1"/>
        <charset val="204"/>
      </rPr>
      <t>: Товарищество с ограниченной ответственностью "Абайлық жылу жүйелері"</t>
    </r>
  </si>
  <si>
    <r>
      <t>Куда представляется форма:</t>
    </r>
    <r>
      <rPr>
        <sz val="10"/>
        <rFont val="Times New Roman"/>
        <family val="1"/>
        <charset val="204"/>
      </rPr>
      <t xml:space="preserve"> в Департамент Комитета по регулированию естественных монополий, защите конкуренции  и прав потребителей Министерства национальной экономики Республики Казахстан по Карагандинской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</si>
</sst>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   &quot;;\-* #,##0.00&quot;    &quot;;\ * \-#&quot;    &quot;;\ @\ "/>
    <numFmt numFmtId="165" formatCode="\ * #,##0&quot;    &quot;;\-* #,##0&quot;    &quot;;\ * \-#&quot;    &quot;;\ @\ 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5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79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2" fillId="0" borderId="0" xfId="1" applyFont="1" applyBorder="1" applyAlignment="1" applyProtection="1">
      <alignment horizontal="center"/>
    </xf>
    <xf numFmtId="0" fontId="2" fillId="2" borderId="0" xfId="0" applyFont="1" applyFill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 applyProtection="1"/>
    <xf numFmtId="0" fontId="2" fillId="0" borderId="0" xfId="0" applyFont="1" applyAlignment="1">
      <alignment vertical="center"/>
    </xf>
    <xf numFmtId="164" fontId="2" fillId="0" borderId="0" xfId="0" applyNumberFormat="1" applyFont="1" applyAlignment="1"/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/>
    <xf numFmtId="165" fontId="2" fillId="0" borderId="1" xfId="1" applyNumberFormat="1" applyFont="1" applyFill="1" applyBorder="1" applyAlignment="1" applyProtection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2" borderId="0" xfId="0" applyFont="1" applyFill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 applyProtection="1">
      <alignment horizontal="center" vertical="center" wrapText="1"/>
    </xf>
    <xf numFmtId="164" fontId="9" fillId="2" borderId="1" xfId="1" applyFont="1" applyFill="1" applyBorder="1" applyAlignment="1" applyProtection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164" fontId="9" fillId="0" borderId="1" xfId="1" applyFont="1" applyFill="1" applyBorder="1" applyAlignment="1" applyProtection="1"/>
    <xf numFmtId="164" fontId="9" fillId="0" borderId="1" xfId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164" fontId="10" fillId="0" borderId="1" xfId="1" applyFont="1" applyFill="1" applyBorder="1" applyAlignment="1" applyProtection="1"/>
    <xf numFmtId="164" fontId="10" fillId="0" borderId="1" xfId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164" fontId="10" fillId="0" borderId="1" xfId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/>
    <xf numFmtId="164" fontId="13" fillId="0" borderId="2" xfId="0" applyNumberFormat="1" applyFont="1" applyFill="1" applyBorder="1" applyAlignment="1">
      <alignment horizontal="left" wrapText="1"/>
    </xf>
    <xf numFmtId="164" fontId="13" fillId="0" borderId="3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 applyProtection="1"/>
    <xf numFmtId="164" fontId="12" fillId="0" borderId="0" xfId="1" applyFont="1" applyFill="1" applyAlignment="1"/>
    <xf numFmtId="164" fontId="12" fillId="0" borderId="1" xfId="1" applyFont="1" applyFill="1" applyBorder="1" applyAlignment="1"/>
    <xf numFmtId="164" fontId="13" fillId="0" borderId="4" xfId="0" applyNumberFormat="1" applyFont="1" applyFill="1" applyBorder="1" applyAlignment="1">
      <alignment horizontal="left" wrapText="1"/>
    </xf>
    <xf numFmtId="0" fontId="10" fillId="0" borderId="1" xfId="2" applyNumberFormat="1" applyFont="1" applyFill="1" applyBorder="1" applyAlignment="1">
      <alignment horizontal="left" wrapText="1"/>
    </xf>
    <xf numFmtId="0" fontId="10" fillId="0" borderId="1" xfId="3" applyFont="1" applyFill="1" applyBorder="1" applyAlignment="1">
      <alignment wrapText="1"/>
    </xf>
    <xf numFmtId="0" fontId="10" fillId="0" borderId="1" xfId="4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165" fontId="10" fillId="0" borderId="1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wrapText="1"/>
    </xf>
    <xf numFmtId="165" fontId="9" fillId="0" borderId="1" xfId="1" applyNumberFormat="1" applyFont="1" applyFill="1" applyBorder="1" applyAlignment="1" applyProtection="1"/>
    <xf numFmtId="165" fontId="9" fillId="0" borderId="1" xfId="1" applyNumberFormat="1" applyFont="1" applyFill="1" applyBorder="1" applyAlignment="1" applyProtection="1">
      <alignment horizontal="center"/>
    </xf>
  </cellXfs>
  <cellStyles count="7">
    <cellStyle name="Обычный" xfId="0" builtinId="0"/>
    <cellStyle name="Обычный 12" xfId="5"/>
    <cellStyle name="Обычный 2" xfId="4"/>
    <cellStyle name="Обычный 2 2" xfId="3"/>
    <cellStyle name="Обычный 3" xfId="6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H99"/>
  <sheetViews>
    <sheetView tabSelected="1" zoomScale="88" zoomScaleNormal="88" workbookViewId="0">
      <selection activeCell="K21" sqref="K21:L21"/>
    </sheetView>
  </sheetViews>
  <sheetFormatPr defaultRowHeight="15.75" outlineLevelRow="1" x14ac:dyDescent="0.25"/>
  <cols>
    <col min="1" max="1" width="6.42578125" style="1" customWidth="1"/>
    <col min="2" max="2" width="42.28515625" style="2" customWidth="1"/>
    <col min="3" max="3" width="13.140625" style="2" customWidth="1"/>
    <col min="4" max="4" width="19.140625" style="5" customWidth="1"/>
    <col min="5" max="5" width="19" style="6" customWidth="1"/>
    <col min="6" max="6" width="15.85546875" style="2" customWidth="1"/>
    <col min="7" max="7" width="56.85546875" style="7" customWidth="1"/>
    <col min="8" max="8" width="13.7109375" style="2" customWidth="1"/>
    <col min="9" max="10" width="11.85546875" style="2" customWidth="1"/>
    <col min="11" max="1022" width="9.140625" style="2" customWidth="1"/>
  </cols>
  <sheetData>
    <row r="1" spans="1:7" x14ac:dyDescent="0.25">
      <c r="C1" s="3"/>
      <c r="D1" s="3"/>
      <c r="E1" s="4"/>
      <c r="G1" s="19" t="s">
        <v>0</v>
      </c>
    </row>
    <row r="2" spans="1:7" ht="18" customHeight="1" x14ac:dyDescent="0.25">
      <c r="C2" s="3"/>
      <c r="D2" s="3"/>
      <c r="E2" s="4"/>
      <c r="G2" s="19" t="s">
        <v>1</v>
      </c>
    </row>
    <row r="3" spans="1:7" ht="18" customHeight="1" x14ac:dyDescent="0.25">
      <c r="C3" s="3"/>
      <c r="D3" s="3"/>
      <c r="E3" s="4"/>
      <c r="G3" s="19" t="s">
        <v>2</v>
      </c>
    </row>
    <row r="4" spans="1:7" ht="18" customHeight="1" x14ac:dyDescent="0.25">
      <c r="C4" s="3"/>
      <c r="D4" s="3"/>
      <c r="E4" s="4"/>
      <c r="G4" s="19" t="s">
        <v>3</v>
      </c>
    </row>
    <row r="5" spans="1:7" ht="18" customHeight="1" x14ac:dyDescent="0.25">
      <c r="C5" s="3"/>
      <c r="D5" s="3"/>
      <c r="E5" s="4"/>
      <c r="G5" s="19" t="s">
        <v>4</v>
      </c>
    </row>
    <row r="6" spans="1:7" ht="18" customHeight="1" x14ac:dyDescent="0.25">
      <c r="C6" s="3"/>
      <c r="G6" s="20" t="s">
        <v>5</v>
      </c>
    </row>
    <row r="7" spans="1:7" ht="18" customHeight="1" x14ac:dyDescent="0.25">
      <c r="C7" s="3"/>
    </row>
    <row r="8" spans="1:7" ht="15" customHeight="1" x14ac:dyDescent="0.25">
      <c r="A8" s="21" t="s">
        <v>6</v>
      </c>
      <c r="B8" s="21"/>
      <c r="C8" s="21"/>
      <c r="D8" s="21"/>
      <c r="E8" s="21"/>
      <c r="F8" s="21"/>
      <c r="G8" s="21"/>
    </row>
    <row r="9" spans="1:7" ht="16.5" customHeight="1" x14ac:dyDescent="0.25">
      <c r="A9" s="22" t="s">
        <v>7</v>
      </c>
      <c r="B9" s="22"/>
      <c r="C9" s="22"/>
      <c r="D9" s="22"/>
      <c r="E9" s="22"/>
      <c r="F9" s="22"/>
      <c r="G9" s="22"/>
    </row>
    <row r="10" spans="1:7" ht="11.1" customHeight="1" x14ac:dyDescent="0.25">
      <c r="A10" s="23"/>
      <c r="B10" s="24"/>
      <c r="C10" s="24"/>
      <c r="D10" s="24"/>
      <c r="E10" s="25"/>
      <c r="F10" s="26"/>
      <c r="G10" s="27"/>
    </row>
    <row r="11" spans="1:7" x14ac:dyDescent="0.25">
      <c r="A11" s="28" t="s">
        <v>8</v>
      </c>
      <c r="B11" s="28"/>
      <c r="C11" s="28"/>
      <c r="D11" s="28"/>
      <c r="E11" s="25"/>
      <c r="F11" s="26"/>
      <c r="G11" s="27"/>
    </row>
    <row r="12" spans="1:7" ht="12" customHeight="1" x14ac:dyDescent="0.25">
      <c r="A12" s="29"/>
      <c r="B12" s="29"/>
      <c r="C12" s="29"/>
      <c r="D12" s="29"/>
      <c r="E12" s="25"/>
      <c r="F12" s="26"/>
      <c r="G12" s="27"/>
    </row>
    <row r="13" spans="1:7" x14ac:dyDescent="0.25">
      <c r="A13" s="28" t="s">
        <v>193</v>
      </c>
      <c r="B13" s="28"/>
      <c r="C13" s="28"/>
      <c r="D13" s="28"/>
      <c r="E13" s="25"/>
      <c r="F13" s="26"/>
      <c r="G13" s="27"/>
    </row>
    <row r="14" spans="1:7" ht="9.6" customHeight="1" x14ac:dyDescent="0.25">
      <c r="A14" s="29"/>
      <c r="B14" s="29"/>
      <c r="C14" s="29"/>
      <c r="D14" s="29"/>
      <c r="E14" s="25"/>
      <c r="F14" s="26"/>
      <c r="G14" s="27"/>
    </row>
    <row r="15" spans="1:7" x14ac:dyDescent="0.25">
      <c r="A15" s="28" t="s">
        <v>194</v>
      </c>
      <c r="B15" s="28"/>
      <c r="C15" s="28"/>
      <c r="D15" s="28"/>
      <c r="E15" s="25"/>
      <c r="F15" s="26"/>
      <c r="G15" s="27"/>
    </row>
    <row r="16" spans="1:7" x14ac:dyDescent="0.25">
      <c r="A16" s="23"/>
      <c r="B16" s="30"/>
      <c r="C16" s="30"/>
      <c r="D16" s="30"/>
      <c r="E16" s="25"/>
      <c r="F16" s="26"/>
      <c r="G16" s="27"/>
    </row>
    <row r="17" spans="1:7" ht="27.2" customHeight="1" x14ac:dyDescent="0.25">
      <c r="A17" s="31" t="s">
        <v>195</v>
      </c>
      <c r="B17" s="31"/>
      <c r="C17" s="31"/>
      <c r="D17" s="31"/>
      <c r="E17" s="31"/>
      <c r="F17" s="31"/>
      <c r="G17" s="31"/>
    </row>
    <row r="18" spans="1:7" ht="18" customHeight="1" x14ac:dyDescent="0.25">
      <c r="A18" s="32"/>
      <c r="B18" s="32"/>
      <c r="C18" s="32"/>
      <c r="D18" s="32"/>
      <c r="E18" s="25"/>
      <c r="F18" s="26"/>
      <c r="G18" s="27"/>
    </row>
    <row r="19" spans="1:7" s="8" customFormat="1" ht="63.75" customHeight="1" x14ac:dyDescent="0.25">
      <c r="A19" s="33" t="s">
        <v>9</v>
      </c>
      <c r="B19" s="34" t="s">
        <v>10</v>
      </c>
      <c r="C19" s="34" t="s">
        <v>11</v>
      </c>
      <c r="D19" s="35" t="s">
        <v>12</v>
      </c>
      <c r="E19" s="36" t="s">
        <v>13</v>
      </c>
      <c r="F19" s="35" t="s">
        <v>14</v>
      </c>
      <c r="G19" s="37" t="s">
        <v>15</v>
      </c>
    </row>
    <row r="20" spans="1:7" ht="26.25" x14ac:dyDescent="0.25">
      <c r="A20" s="38" t="s">
        <v>16</v>
      </c>
      <c r="B20" s="39" t="s">
        <v>17</v>
      </c>
      <c r="C20" s="40" t="s">
        <v>18</v>
      </c>
      <c r="D20" s="41">
        <v>476250.52697346004</v>
      </c>
      <c r="E20" s="41">
        <v>553217.3855587201</v>
      </c>
      <c r="F20" s="42">
        <v>16.161002293137443</v>
      </c>
      <c r="G20" s="43"/>
    </row>
    <row r="21" spans="1:7" ht="20.25" customHeight="1" x14ac:dyDescent="0.25">
      <c r="A21" s="44"/>
      <c r="B21" s="45" t="s">
        <v>19</v>
      </c>
      <c r="C21" s="46"/>
      <c r="D21" s="41"/>
      <c r="E21" s="45"/>
      <c r="F21" s="42"/>
      <c r="G21" s="43"/>
    </row>
    <row r="22" spans="1:7" ht="20.25" customHeight="1" x14ac:dyDescent="0.25">
      <c r="A22" s="47" t="s">
        <v>20</v>
      </c>
      <c r="B22" s="48" t="s">
        <v>21</v>
      </c>
      <c r="C22" s="40" t="s">
        <v>18</v>
      </c>
      <c r="D22" s="41">
        <v>318295.99506346002</v>
      </c>
      <c r="E22" s="41">
        <v>356890.46476872003</v>
      </c>
      <c r="F22" s="42">
        <v>12.125339402264629</v>
      </c>
      <c r="G22" s="43"/>
    </row>
    <row r="23" spans="1:7" ht="17.25" customHeight="1" outlineLevel="1" x14ac:dyDescent="0.25">
      <c r="A23" s="44"/>
      <c r="B23" s="45" t="s">
        <v>19</v>
      </c>
      <c r="C23" s="46"/>
      <c r="D23" s="41"/>
      <c r="E23" s="45"/>
      <c r="F23" s="42"/>
      <c r="G23" s="43"/>
    </row>
    <row r="24" spans="1:7" ht="20.25" customHeight="1" outlineLevel="1" x14ac:dyDescent="0.25">
      <c r="A24" s="44" t="s">
        <v>22</v>
      </c>
      <c r="B24" s="45" t="s">
        <v>23</v>
      </c>
      <c r="C24" s="46" t="s">
        <v>18</v>
      </c>
      <c r="D24" s="49">
        <v>7159</v>
      </c>
      <c r="E24" s="49">
        <v>7264.3840300000002</v>
      </c>
      <c r="F24" s="50">
        <v>1.4720495879312807</v>
      </c>
      <c r="G24" s="43" t="s">
        <v>24</v>
      </c>
    </row>
    <row r="25" spans="1:7" ht="20.25" customHeight="1" outlineLevel="1" x14ac:dyDescent="0.25">
      <c r="A25" s="44" t="s">
        <v>25</v>
      </c>
      <c r="B25" s="45" t="s">
        <v>26</v>
      </c>
      <c r="C25" s="46" t="s">
        <v>18</v>
      </c>
      <c r="D25" s="41"/>
      <c r="E25" s="45"/>
      <c r="F25" s="42"/>
      <c r="G25" s="43"/>
    </row>
    <row r="26" spans="1:7" s="14" customFormat="1" ht="20.25" customHeight="1" outlineLevel="1" x14ac:dyDescent="0.2">
      <c r="A26" s="44" t="s">
        <v>27</v>
      </c>
      <c r="B26" s="45" t="s">
        <v>28</v>
      </c>
      <c r="C26" s="46" t="s">
        <v>18</v>
      </c>
      <c r="D26" s="49">
        <v>6895.64</v>
      </c>
      <c r="E26" s="49">
        <v>7158.8389999999999</v>
      </c>
      <c r="F26" s="50">
        <v>3.8168900928702669</v>
      </c>
      <c r="G26" s="43" t="s">
        <v>24</v>
      </c>
    </row>
    <row r="27" spans="1:7" ht="20.25" customHeight="1" outlineLevel="1" x14ac:dyDescent="0.25">
      <c r="A27" s="44" t="s">
        <v>29</v>
      </c>
      <c r="B27" s="45" t="s">
        <v>30</v>
      </c>
      <c r="C27" s="46" t="s">
        <v>18</v>
      </c>
      <c r="D27" s="49"/>
      <c r="E27" s="45"/>
      <c r="F27" s="50"/>
      <c r="G27" s="43"/>
    </row>
    <row r="28" spans="1:7" ht="29.25" customHeight="1" outlineLevel="1" x14ac:dyDescent="0.25">
      <c r="A28" s="44" t="s">
        <v>31</v>
      </c>
      <c r="B28" s="45" t="s">
        <v>32</v>
      </c>
      <c r="C28" s="46" t="s">
        <v>18</v>
      </c>
      <c r="D28" s="49">
        <v>85800</v>
      </c>
      <c r="E28" s="49">
        <v>87267.351599999995</v>
      </c>
      <c r="F28" s="50">
        <v>1.7102000000000004</v>
      </c>
      <c r="G28" s="43" t="s">
        <v>33</v>
      </c>
    </row>
    <row r="29" spans="1:7" ht="29.25" customHeight="1" outlineLevel="1" x14ac:dyDescent="0.25">
      <c r="A29" s="44" t="s">
        <v>34</v>
      </c>
      <c r="B29" s="45" t="s">
        <v>35</v>
      </c>
      <c r="C29" s="46" t="s">
        <v>18</v>
      </c>
      <c r="D29" s="49">
        <v>161656.10746865999</v>
      </c>
      <c r="E29" s="51">
        <v>166150.31820030001</v>
      </c>
      <c r="F29" s="50">
        <v>2.7801057454704079</v>
      </c>
      <c r="G29" s="43" t="s">
        <v>36</v>
      </c>
    </row>
    <row r="30" spans="1:7" ht="49.5" customHeight="1" outlineLevel="1" x14ac:dyDescent="0.25">
      <c r="A30" s="44" t="s">
        <v>37</v>
      </c>
      <c r="B30" s="52" t="s">
        <v>38</v>
      </c>
      <c r="C30" s="46" t="s">
        <v>18</v>
      </c>
      <c r="D30" s="49">
        <v>51049.301041000006</v>
      </c>
      <c r="E30" s="51">
        <v>81718.5520368</v>
      </c>
      <c r="F30" s="50">
        <v>60.077709920392692</v>
      </c>
      <c r="G30" s="53" t="s">
        <v>39</v>
      </c>
    </row>
    <row r="31" spans="1:7" s="14" customFormat="1" ht="22.5" customHeight="1" outlineLevel="1" x14ac:dyDescent="0.2">
      <c r="A31" s="44" t="s">
        <v>40</v>
      </c>
      <c r="B31" s="54" t="s">
        <v>41</v>
      </c>
      <c r="C31" s="46" t="s">
        <v>18</v>
      </c>
      <c r="D31" s="49">
        <v>818.56735380000009</v>
      </c>
      <c r="E31" s="51">
        <v>818.57574161999992</v>
      </c>
      <c r="F31" s="50">
        <v>1.0246951531769355E-3</v>
      </c>
      <c r="G31" s="43" t="s">
        <v>42</v>
      </c>
    </row>
    <row r="32" spans="1:7" s="14" customFormat="1" ht="39.75" customHeight="1" outlineLevel="1" x14ac:dyDescent="0.2">
      <c r="A32" s="44" t="s">
        <v>43</v>
      </c>
      <c r="B32" s="45" t="s">
        <v>44</v>
      </c>
      <c r="C32" s="46" t="s">
        <v>18</v>
      </c>
      <c r="D32" s="49">
        <v>4917.3792000000003</v>
      </c>
      <c r="E32" s="49">
        <v>6512.44416</v>
      </c>
      <c r="F32" s="50">
        <v>32.437298307195817</v>
      </c>
      <c r="G32" s="43" t="s">
        <v>45</v>
      </c>
    </row>
    <row r="33" spans="1:8" ht="20.25" customHeight="1" x14ac:dyDescent="0.25">
      <c r="A33" s="47" t="s">
        <v>46</v>
      </c>
      <c r="B33" s="48" t="s">
        <v>47</v>
      </c>
      <c r="C33" s="40" t="s">
        <v>18</v>
      </c>
      <c r="D33" s="41">
        <v>98532.451910000003</v>
      </c>
      <c r="E33" s="41">
        <v>101222.55154999999</v>
      </c>
      <c r="F33" s="42">
        <v>2.7301661410568983</v>
      </c>
      <c r="G33" s="43"/>
    </row>
    <row r="34" spans="1:8" ht="20.25" customHeight="1" outlineLevel="1" x14ac:dyDescent="0.25">
      <c r="A34" s="44"/>
      <c r="B34" s="45" t="s">
        <v>19</v>
      </c>
      <c r="C34" s="46"/>
      <c r="D34" s="41"/>
      <c r="E34" s="45"/>
      <c r="F34" s="50"/>
      <c r="G34" s="43"/>
    </row>
    <row r="35" spans="1:8" s="14" customFormat="1" ht="21.75" customHeight="1" outlineLevel="1" x14ac:dyDescent="0.2">
      <c r="A35" s="44" t="s">
        <v>48</v>
      </c>
      <c r="B35" s="52" t="s">
        <v>49</v>
      </c>
      <c r="C35" s="46" t="s">
        <v>18</v>
      </c>
      <c r="D35" s="49">
        <v>89219.82</v>
      </c>
      <c r="E35" s="49">
        <v>91742.317389999997</v>
      </c>
      <c r="F35" s="50">
        <v>2.8272836573756734</v>
      </c>
      <c r="G35" s="43" t="s">
        <v>50</v>
      </c>
    </row>
    <row r="36" spans="1:8" s="14" customFormat="1" ht="20.25" customHeight="1" outlineLevel="1" x14ac:dyDescent="0.2">
      <c r="A36" s="44" t="s">
        <v>51</v>
      </c>
      <c r="B36" s="45" t="s">
        <v>52</v>
      </c>
      <c r="C36" s="46" t="s">
        <v>18</v>
      </c>
      <c r="D36" s="49">
        <v>7628.2946100000008</v>
      </c>
      <c r="E36" s="49">
        <v>7921.7541600000004</v>
      </c>
      <c r="F36" s="50">
        <v>3.8469876296505419</v>
      </c>
      <c r="G36" s="43" t="s">
        <v>50</v>
      </c>
    </row>
    <row r="37" spans="1:8" s="14" customFormat="1" ht="90.75" customHeight="1" outlineLevel="1" x14ac:dyDescent="0.2">
      <c r="A37" s="44" t="s">
        <v>53</v>
      </c>
      <c r="B37" s="45" t="s">
        <v>54</v>
      </c>
      <c r="C37" s="46" t="s">
        <v>18</v>
      </c>
      <c r="D37" s="49">
        <v>346.04</v>
      </c>
      <c r="E37" s="49">
        <v>313.47199999999998</v>
      </c>
      <c r="F37" s="50">
        <v>-9.4116287134435481</v>
      </c>
      <c r="G37" s="55" t="s">
        <v>55</v>
      </c>
    </row>
    <row r="38" spans="1:8" s="14" customFormat="1" ht="37.5" customHeight="1" outlineLevel="1" x14ac:dyDescent="0.2">
      <c r="A38" s="44" t="s">
        <v>56</v>
      </c>
      <c r="B38" s="45" t="s">
        <v>57</v>
      </c>
      <c r="C38" s="46" t="s">
        <v>18</v>
      </c>
      <c r="D38" s="49">
        <v>1338.2973</v>
      </c>
      <c r="E38" s="49">
        <v>1245.008</v>
      </c>
      <c r="F38" s="50">
        <v>-6.9707455884428668</v>
      </c>
      <c r="G38" s="43" t="s">
        <v>58</v>
      </c>
    </row>
    <row r="39" spans="1:8" ht="64.5" customHeight="1" x14ac:dyDescent="0.25">
      <c r="A39" s="47" t="s">
        <v>59</v>
      </c>
      <c r="B39" s="56" t="s">
        <v>60</v>
      </c>
      <c r="C39" s="40" t="s">
        <v>18</v>
      </c>
      <c r="D39" s="57">
        <v>35343.9</v>
      </c>
      <c r="E39" s="57">
        <v>66782.746410000051</v>
      </c>
      <c r="F39" s="42">
        <v>88.951265734681385</v>
      </c>
      <c r="G39" s="43" t="s">
        <v>61</v>
      </c>
    </row>
    <row r="40" spans="1:8" ht="24.75" customHeight="1" x14ac:dyDescent="0.25">
      <c r="A40" s="47" t="s">
        <v>62</v>
      </c>
      <c r="B40" s="48" t="s">
        <v>63</v>
      </c>
      <c r="C40" s="40" t="s">
        <v>18</v>
      </c>
      <c r="D40" s="41">
        <v>16619.72</v>
      </c>
      <c r="E40" s="41">
        <v>20644.100999999999</v>
      </c>
      <c r="F40" s="42">
        <v>24.214493384966744</v>
      </c>
      <c r="G40" s="58" t="s">
        <v>64</v>
      </c>
    </row>
    <row r="41" spans="1:8" ht="20.25" customHeight="1" outlineLevel="1" x14ac:dyDescent="0.25">
      <c r="A41" s="44"/>
      <c r="B41" s="45" t="s">
        <v>19</v>
      </c>
      <c r="C41" s="46"/>
      <c r="D41" s="41"/>
      <c r="E41" s="45"/>
      <c r="F41" s="50"/>
      <c r="G41" s="59"/>
    </row>
    <row r="42" spans="1:8" s="14" customFormat="1" ht="29.25" customHeight="1" outlineLevel="1" x14ac:dyDescent="0.2">
      <c r="A42" s="60" t="s">
        <v>65</v>
      </c>
      <c r="B42" s="52" t="s">
        <v>66</v>
      </c>
      <c r="C42" s="46" t="s">
        <v>18</v>
      </c>
      <c r="D42" s="61">
        <v>16619.72</v>
      </c>
      <c r="E42" s="62">
        <v>20644.100999999999</v>
      </c>
      <c r="F42" s="50">
        <v>24.214493384966744</v>
      </c>
      <c r="G42" s="59"/>
    </row>
    <row r="43" spans="1:8" ht="19.5" customHeight="1" outlineLevel="1" x14ac:dyDescent="0.25">
      <c r="A43" s="60" t="s">
        <v>67</v>
      </c>
      <c r="B43" s="45" t="s">
        <v>68</v>
      </c>
      <c r="C43" s="46" t="s">
        <v>18</v>
      </c>
      <c r="D43" s="61"/>
      <c r="E43" s="63">
        <v>681.57100000000003</v>
      </c>
      <c r="F43" s="50"/>
      <c r="G43" s="59"/>
    </row>
    <row r="44" spans="1:8" ht="19.5" customHeight="1" outlineLevel="1" x14ac:dyDescent="0.25">
      <c r="A44" s="60" t="s">
        <v>69</v>
      </c>
      <c r="B44" s="45" t="s">
        <v>70</v>
      </c>
      <c r="C44" s="46" t="s">
        <v>18</v>
      </c>
      <c r="D44" s="61"/>
      <c r="E44" s="63">
        <v>19962.53</v>
      </c>
      <c r="F44" s="50"/>
      <c r="G44" s="64"/>
    </row>
    <row r="45" spans="1:8" ht="34.5" customHeight="1" outlineLevel="1" x14ac:dyDescent="0.25">
      <c r="A45" s="38" t="s">
        <v>71</v>
      </c>
      <c r="B45" s="39" t="s">
        <v>72</v>
      </c>
      <c r="C45" s="40" t="s">
        <v>18</v>
      </c>
      <c r="D45" s="41">
        <v>5158.4399999999996</v>
      </c>
      <c r="E45" s="41">
        <v>5293.483830000001</v>
      </c>
      <c r="F45" s="42">
        <v>2.617919952543815</v>
      </c>
      <c r="G45" s="43"/>
    </row>
    <row r="46" spans="1:8" ht="42.75" customHeight="1" outlineLevel="1" x14ac:dyDescent="0.25">
      <c r="A46" s="60" t="s">
        <v>73</v>
      </c>
      <c r="B46" s="65" t="s">
        <v>74</v>
      </c>
      <c r="C46" s="46" t="s">
        <v>18</v>
      </c>
      <c r="D46" s="49">
        <v>287.75</v>
      </c>
      <c r="E46" s="49">
        <v>308</v>
      </c>
      <c r="F46" s="50">
        <v>7.0373588184187668</v>
      </c>
      <c r="G46" s="43" t="s">
        <v>75</v>
      </c>
      <c r="H46" s="2" t="s">
        <v>76</v>
      </c>
    </row>
    <row r="47" spans="1:8" ht="28.5" customHeight="1" outlineLevel="1" x14ac:dyDescent="0.25">
      <c r="A47" s="60" t="s">
        <v>77</v>
      </c>
      <c r="B47" s="66" t="s">
        <v>78</v>
      </c>
      <c r="C47" s="46" t="s">
        <v>18</v>
      </c>
      <c r="D47" s="49">
        <v>210</v>
      </c>
      <c r="E47" s="49">
        <v>210</v>
      </c>
      <c r="F47" s="50">
        <v>0</v>
      </c>
      <c r="G47" s="43" t="s">
        <v>42</v>
      </c>
    </row>
    <row r="48" spans="1:8" ht="18.75" customHeight="1" outlineLevel="1" x14ac:dyDescent="0.25">
      <c r="A48" s="60" t="s">
        <v>79</v>
      </c>
      <c r="B48" s="65" t="s">
        <v>80</v>
      </c>
      <c r="C48" s="46" t="s">
        <v>18</v>
      </c>
      <c r="D48" s="49">
        <v>492.11</v>
      </c>
      <c r="E48" s="49">
        <v>476.79999999999995</v>
      </c>
      <c r="F48" s="50">
        <v>-3.111093048302223</v>
      </c>
      <c r="G48" s="43" t="s">
        <v>50</v>
      </c>
    </row>
    <row r="49" spans="1:8" ht="18.75" customHeight="1" outlineLevel="1" x14ac:dyDescent="0.25">
      <c r="A49" s="60" t="s">
        <v>81</v>
      </c>
      <c r="B49" s="65" t="s">
        <v>82</v>
      </c>
      <c r="C49" s="46" t="s">
        <v>18</v>
      </c>
      <c r="D49" s="49">
        <v>1656.42</v>
      </c>
      <c r="E49" s="49">
        <v>1707.4958900000001</v>
      </c>
      <c r="F49" s="50">
        <v>3.0835108245493359</v>
      </c>
      <c r="G49" s="43" t="s">
        <v>50</v>
      </c>
    </row>
    <row r="50" spans="1:8" ht="18.75" customHeight="1" outlineLevel="1" x14ac:dyDescent="0.25">
      <c r="A50" s="60" t="s">
        <v>83</v>
      </c>
      <c r="B50" s="65" t="s">
        <v>84</v>
      </c>
      <c r="C50" s="46" t="s">
        <v>18</v>
      </c>
      <c r="D50" s="49">
        <v>134.63999999999999</v>
      </c>
      <c r="E50" s="49">
        <v>178.22081</v>
      </c>
      <c r="F50" s="50">
        <v>32.368397207367821</v>
      </c>
      <c r="G50" s="43" t="s">
        <v>85</v>
      </c>
    </row>
    <row r="51" spans="1:8" ht="18.75" customHeight="1" outlineLevel="1" x14ac:dyDescent="0.25">
      <c r="A51" s="60" t="s">
        <v>86</v>
      </c>
      <c r="B51" s="65" t="s">
        <v>87</v>
      </c>
      <c r="C51" s="46" t="s">
        <v>18</v>
      </c>
      <c r="D51" s="49">
        <v>283.20999999999998</v>
      </c>
      <c r="E51" s="49">
        <v>283.23899999999998</v>
      </c>
      <c r="F51" s="50">
        <v>1.023975142121003E-2</v>
      </c>
      <c r="G51" s="43" t="s">
        <v>50</v>
      </c>
    </row>
    <row r="52" spans="1:8" ht="18.75" customHeight="1" outlineLevel="1" x14ac:dyDescent="0.25">
      <c r="A52" s="60" t="s">
        <v>88</v>
      </c>
      <c r="B52" s="67" t="s">
        <v>89</v>
      </c>
      <c r="C52" s="46" t="s">
        <v>18</v>
      </c>
      <c r="D52" s="49">
        <v>1133.6099999999999</v>
      </c>
      <c r="E52" s="49">
        <v>1183.7460000000001</v>
      </c>
      <c r="F52" s="50">
        <v>4.4226850504141879</v>
      </c>
      <c r="G52" s="43" t="s">
        <v>50</v>
      </c>
    </row>
    <row r="53" spans="1:8" ht="18.75" customHeight="1" outlineLevel="1" x14ac:dyDescent="0.25">
      <c r="A53" s="60" t="s">
        <v>90</v>
      </c>
      <c r="B53" s="65" t="s">
        <v>91</v>
      </c>
      <c r="C53" s="46" t="s">
        <v>18</v>
      </c>
      <c r="D53" s="49">
        <v>70.709999999999994</v>
      </c>
      <c r="E53" s="49">
        <v>55.982129999999998</v>
      </c>
      <c r="F53" s="50">
        <v>-20.82855324565125</v>
      </c>
      <c r="G53" s="43" t="s">
        <v>85</v>
      </c>
    </row>
    <row r="54" spans="1:8" ht="19.5" customHeight="1" outlineLevel="1" x14ac:dyDescent="0.25">
      <c r="A54" s="60" t="s">
        <v>92</v>
      </c>
      <c r="B54" s="68" t="s">
        <v>93</v>
      </c>
      <c r="C54" s="46" t="s">
        <v>18</v>
      </c>
      <c r="D54" s="49">
        <v>890</v>
      </c>
      <c r="E54" s="49">
        <v>890</v>
      </c>
      <c r="F54" s="50">
        <v>0</v>
      </c>
      <c r="G54" s="43" t="s">
        <v>42</v>
      </c>
    </row>
    <row r="55" spans="1:8" ht="19.5" customHeight="1" x14ac:dyDescent="0.25">
      <c r="A55" s="38" t="s">
        <v>94</v>
      </c>
      <c r="B55" s="39" t="s">
        <v>95</v>
      </c>
      <c r="C55" s="40" t="s">
        <v>18</v>
      </c>
      <c r="D55" s="41">
        <v>2300.0099999999998</v>
      </c>
      <c r="E55" s="41">
        <v>2384.038</v>
      </c>
      <c r="F55" s="42">
        <v>3.6533754201068831</v>
      </c>
      <c r="G55" s="43"/>
    </row>
    <row r="56" spans="1:8" ht="19.5" customHeight="1" outlineLevel="1" x14ac:dyDescent="0.25">
      <c r="A56" s="60"/>
      <c r="B56" s="52" t="s">
        <v>19</v>
      </c>
      <c r="C56" s="46"/>
      <c r="D56" s="41"/>
      <c r="E56" s="45"/>
      <c r="F56" s="42"/>
      <c r="G56" s="43"/>
    </row>
    <row r="57" spans="1:8" s="16" customFormat="1" ht="20.25" customHeight="1" outlineLevel="1" x14ac:dyDescent="0.2">
      <c r="A57" s="60" t="s">
        <v>96</v>
      </c>
      <c r="B57" s="54" t="s">
        <v>97</v>
      </c>
      <c r="C57" s="46" t="s">
        <v>18</v>
      </c>
      <c r="D57" s="49">
        <v>1999.78</v>
      </c>
      <c r="E57" s="49">
        <v>2067.076</v>
      </c>
      <c r="F57" s="50">
        <v>3.3651701687185493</v>
      </c>
      <c r="G57" s="43" t="s">
        <v>50</v>
      </c>
    </row>
    <row r="58" spans="1:8" s="14" customFormat="1" ht="27" customHeight="1" outlineLevel="1" x14ac:dyDescent="0.2">
      <c r="A58" s="60" t="s">
        <v>98</v>
      </c>
      <c r="B58" s="52" t="s">
        <v>99</v>
      </c>
      <c r="C58" s="46" t="s">
        <v>18</v>
      </c>
      <c r="D58" s="49">
        <v>151.47999999999999</v>
      </c>
      <c r="E58" s="49">
        <v>147.321</v>
      </c>
      <c r="F58" s="50">
        <v>-2.7455769738579363</v>
      </c>
      <c r="G58" s="43" t="s">
        <v>50</v>
      </c>
    </row>
    <row r="59" spans="1:8" s="14" customFormat="1" ht="22.5" customHeight="1" outlineLevel="1" x14ac:dyDescent="0.2">
      <c r="A59" s="60" t="s">
        <v>100</v>
      </c>
      <c r="B59" s="52" t="s">
        <v>101</v>
      </c>
      <c r="C59" s="46" t="s">
        <v>18</v>
      </c>
      <c r="D59" s="49">
        <v>148.75</v>
      </c>
      <c r="E59" s="49">
        <v>169.64099999999999</v>
      </c>
      <c r="F59" s="50">
        <v>14.044369747899154</v>
      </c>
      <c r="G59" s="53" t="s">
        <v>102</v>
      </c>
    </row>
    <row r="60" spans="1:8" ht="20.25" customHeight="1" x14ac:dyDescent="0.25">
      <c r="A60" s="47" t="s">
        <v>103</v>
      </c>
      <c r="B60" s="48" t="s">
        <v>104</v>
      </c>
      <c r="C60" s="40" t="s">
        <v>18</v>
      </c>
      <c r="D60" s="41">
        <v>48788.448895000001</v>
      </c>
      <c r="E60" s="41">
        <v>51043.59846785714</v>
      </c>
      <c r="F60" s="42">
        <v>4.6223022537784715</v>
      </c>
      <c r="G60" s="53"/>
    </row>
    <row r="61" spans="1:8" ht="20.25" customHeight="1" x14ac:dyDescent="0.25">
      <c r="A61" s="47" t="s">
        <v>105</v>
      </c>
      <c r="B61" s="48" t="s">
        <v>106</v>
      </c>
      <c r="C61" s="40" t="s">
        <v>18</v>
      </c>
      <c r="D61" s="41">
        <v>48788.448895000001</v>
      </c>
      <c r="E61" s="41">
        <v>51043.59846785714</v>
      </c>
      <c r="F61" s="42">
        <v>4.6223022537784715</v>
      </c>
      <c r="G61" s="43"/>
    </row>
    <row r="62" spans="1:8" ht="20.25" customHeight="1" outlineLevel="1" x14ac:dyDescent="0.25">
      <c r="A62" s="44"/>
      <c r="B62" s="45" t="s">
        <v>19</v>
      </c>
      <c r="C62" s="46"/>
      <c r="D62" s="41"/>
      <c r="E62" s="45"/>
      <c r="F62" s="42"/>
      <c r="G62" s="43"/>
    </row>
    <row r="63" spans="1:8" s="14" customFormat="1" ht="55.5" customHeight="1" outlineLevel="1" x14ac:dyDescent="0.2">
      <c r="A63" s="60" t="s">
        <v>107</v>
      </c>
      <c r="B63" s="52" t="s">
        <v>108</v>
      </c>
      <c r="C63" s="46" t="s">
        <v>18</v>
      </c>
      <c r="D63" s="49">
        <v>27199.79</v>
      </c>
      <c r="E63" s="49">
        <v>26795.601999999999</v>
      </c>
      <c r="F63" s="50">
        <v>-1.4859967668868137</v>
      </c>
      <c r="G63" s="69" t="s">
        <v>109</v>
      </c>
    </row>
    <row r="64" spans="1:8" ht="61.5" customHeight="1" outlineLevel="1" x14ac:dyDescent="0.25">
      <c r="A64" s="60" t="s">
        <v>110</v>
      </c>
      <c r="B64" s="45" t="s">
        <v>52</v>
      </c>
      <c r="C64" s="46" t="s">
        <v>18</v>
      </c>
      <c r="D64" s="49">
        <v>2325.5820450000001</v>
      </c>
      <c r="E64" s="49">
        <v>2306.402</v>
      </c>
      <c r="F64" s="50">
        <v>-0.82474170460841378</v>
      </c>
      <c r="G64" s="70"/>
      <c r="H64" s="17"/>
    </row>
    <row r="65" spans="1:8" ht="115.5" customHeight="1" outlineLevel="1" x14ac:dyDescent="0.25">
      <c r="A65" s="60" t="s">
        <v>111</v>
      </c>
      <c r="B65" s="45" t="s">
        <v>57</v>
      </c>
      <c r="C65" s="46"/>
      <c r="D65" s="49">
        <v>407.99684999999999</v>
      </c>
      <c r="E65" s="49">
        <v>383.76100000000002</v>
      </c>
      <c r="F65" s="50">
        <v>-5.9402051756036798</v>
      </c>
      <c r="G65" s="55" t="s">
        <v>112</v>
      </c>
      <c r="H65" s="17"/>
    </row>
    <row r="66" spans="1:8" ht="18" customHeight="1" outlineLevel="1" x14ac:dyDescent="0.25">
      <c r="A66" s="60" t="s">
        <v>113</v>
      </c>
      <c r="B66" s="52" t="s">
        <v>114</v>
      </c>
      <c r="C66" s="46"/>
      <c r="D66" s="51">
        <v>11526.609999999999</v>
      </c>
      <c r="E66" s="51">
        <v>11524.884999999998</v>
      </c>
      <c r="F66" s="50">
        <v>-1.4965371431856056E-2</v>
      </c>
      <c r="G66" s="43" t="s">
        <v>50</v>
      </c>
      <c r="H66" s="17"/>
    </row>
    <row r="67" spans="1:8" ht="18" customHeight="1" outlineLevel="1" x14ac:dyDescent="0.25">
      <c r="A67" s="44" t="s">
        <v>115</v>
      </c>
      <c r="B67" s="45" t="s">
        <v>116</v>
      </c>
      <c r="C67" s="45"/>
      <c r="D67" s="50">
        <v>7328.47</v>
      </c>
      <c r="E67" s="50">
        <v>10032.948467857146</v>
      </c>
      <c r="F67" s="50">
        <v>36.903725714332523</v>
      </c>
      <c r="G67" s="71"/>
      <c r="H67" s="17"/>
    </row>
    <row r="68" spans="1:8" ht="39" customHeight="1" outlineLevel="1" x14ac:dyDescent="0.25">
      <c r="A68" s="44" t="s">
        <v>117</v>
      </c>
      <c r="B68" s="72" t="s">
        <v>118</v>
      </c>
      <c r="C68" s="73" t="s">
        <v>18</v>
      </c>
      <c r="D68" s="49">
        <v>3116.29</v>
      </c>
      <c r="E68" s="49">
        <v>4720.9017500000009</v>
      </c>
      <c r="F68" s="50">
        <v>51.491091971543113</v>
      </c>
      <c r="G68" s="43" t="s">
        <v>119</v>
      </c>
      <c r="H68" s="17"/>
    </row>
    <row r="69" spans="1:8" ht="27" customHeight="1" outlineLevel="1" x14ac:dyDescent="0.25">
      <c r="A69" s="60" t="s">
        <v>120</v>
      </c>
      <c r="B69" s="72" t="s">
        <v>121</v>
      </c>
      <c r="C69" s="73" t="s">
        <v>18</v>
      </c>
      <c r="D69" s="49">
        <v>1290.48</v>
      </c>
      <c r="E69" s="49">
        <v>1670.9911800000002</v>
      </c>
      <c r="F69" s="50">
        <v>29.48601915566303</v>
      </c>
      <c r="G69" s="43" t="s">
        <v>122</v>
      </c>
    </row>
    <row r="70" spans="1:8" ht="27" customHeight="1" outlineLevel="1" x14ac:dyDescent="0.25">
      <c r="A70" s="44" t="s">
        <v>123</v>
      </c>
      <c r="B70" s="72" t="s">
        <v>124</v>
      </c>
      <c r="C70" s="73" t="s">
        <v>18</v>
      </c>
      <c r="D70" s="49">
        <v>34</v>
      </c>
      <c r="E70" s="49">
        <v>39.746000000000002</v>
      </c>
      <c r="F70" s="50">
        <v>16.900000000000006</v>
      </c>
      <c r="G70" s="43" t="s">
        <v>125</v>
      </c>
    </row>
    <row r="71" spans="1:8" s="14" customFormat="1" ht="18.75" customHeight="1" outlineLevel="1" x14ac:dyDescent="0.2">
      <c r="A71" s="60" t="s">
        <v>126</v>
      </c>
      <c r="B71" s="72" t="s">
        <v>127</v>
      </c>
      <c r="C71" s="73" t="s">
        <v>18</v>
      </c>
      <c r="D71" s="49">
        <v>42.87</v>
      </c>
      <c r="E71" s="49">
        <v>48.542249999999989</v>
      </c>
      <c r="F71" s="50">
        <v>13.231280615815251</v>
      </c>
      <c r="G71" s="71" t="s">
        <v>128</v>
      </c>
    </row>
    <row r="72" spans="1:8" s="14" customFormat="1" ht="24.75" customHeight="1" outlineLevel="1" x14ac:dyDescent="0.2">
      <c r="A72" s="44" t="s">
        <v>129</v>
      </c>
      <c r="B72" s="74" t="s">
        <v>130</v>
      </c>
      <c r="C72" s="73" t="s">
        <v>18</v>
      </c>
      <c r="D72" s="49">
        <v>769.3</v>
      </c>
      <c r="E72" s="49">
        <v>787.29942999999992</v>
      </c>
      <c r="F72" s="50">
        <v>2.3397153256206877</v>
      </c>
      <c r="G72" s="43" t="s">
        <v>131</v>
      </c>
    </row>
    <row r="73" spans="1:8" s="14" customFormat="1" ht="39" customHeight="1" outlineLevel="1" x14ac:dyDescent="0.2">
      <c r="A73" s="60" t="s">
        <v>132</v>
      </c>
      <c r="B73" s="72" t="s">
        <v>84</v>
      </c>
      <c r="C73" s="73" t="s">
        <v>18</v>
      </c>
      <c r="D73" s="49">
        <v>254.24</v>
      </c>
      <c r="E73" s="49">
        <v>490.93939</v>
      </c>
      <c r="F73" s="50">
        <v>93.100766991818745</v>
      </c>
      <c r="G73" s="43" t="s">
        <v>133</v>
      </c>
    </row>
    <row r="74" spans="1:8" s="14" customFormat="1" ht="19.5" customHeight="1" outlineLevel="1" x14ac:dyDescent="0.2">
      <c r="A74" s="44" t="s">
        <v>134</v>
      </c>
      <c r="B74" s="71" t="s">
        <v>135</v>
      </c>
      <c r="C74" s="73" t="s">
        <v>18</v>
      </c>
      <c r="D74" s="49">
        <v>153.76</v>
      </c>
      <c r="E74" s="49">
        <v>190.27700000000002</v>
      </c>
      <c r="F74" s="50">
        <v>23.749349635796065</v>
      </c>
      <c r="G74" s="43" t="s">
        <v>136</v>
      </c>
    </row>
    <row r="75" spans="1:8" s="14" customFormat="1" ht="19.5" customHeight="1" outlineLevel="1" x14ac:dyDescent="0.2">
      <c r="A75" s="60" t="s">
        <v>137</v>
      </c>
      <c r="B75" s="71" t="s">
        <v>138</v>
      </c>
      <c r="C75" s="73" t="s">
        <v>18</v>
      </c>
      <c r="D75" s="49">
        <v>150.30000000000001</v>
      </c>
      <c r="E75" s="49">
        <v>150.29542999999998</v>
      </c>
      <c r="F75" s="75" t="s">
        <v>139</v>
      </c>
      <c r="G75" s="43" t="s">
        <v>42</v>
      </c>
    </row>
    <row r="76" spans="1:8" s="14" customFormat="1" ht="39" customHeight="1" outlineLevel="1" x14ac:dyDescent="0.2">
      <c r="A76" s="44" t="s">
        <v>140</v>
      </c>
      <c r="B76" s="52" t="s">
        <v>141</v>
      </c>
      <c r="C76" s="73" t="s">
        <v>18</v>
      </c>
      <c r="D76" s="49">
        <v>212.72</v>
      </c>
      <c r="E76" s="49">
        <v>503.14320999999995</v>
      </c>
      <c r="F76" s="50">
        <v>136.52839883414813</v>
      </c>
      <c r="G76" s="43" t="s">
        <v>142</v>
      </c>
    </row>
    <row r="77" spans="1:8" s="14" customFormat="1" ht="31.5" customHeight="1" outlineLevel="1" x14ac:dyDescent="0.2">
      <c r="A77" s="60" t="s">
        <v>143</v>
      </c>
      <c r="B77" s="52" t="s">
        <v>89</v>
      </c>
      <c r="C77" s="73" t="s">
        <v>18</v>
      </c>
      <c r="D77" s="49">
        <v>350.88</v>
      </c>
      <c r="E77" s="49">
        <v>366.346</v>
      </c>
      <c r="F77" s="50">
        <v>4.4077747378021002</v>
      </c>
      <c r="G77" s="43" t="s">
        <v>144</v>
      </c>
    </row>
    <row r="78" spans="1:8" s="14" customFormat="1" outlineLevel="1" x14ac:dyDescent="0.2">
      <c r="A78" s="44" t="s">
        <v>145</v>
      </c>
      <c r="B78" s="52" t="s">
        <v>146</v>
      </c>
      <c r="C78" s="73" t="s">
        <v>18</v>
      </c>
      <c r="D78" s="49">
        <v>189.83</v>
      </c>
      <c r="E78" s="49">
        <v>189.83</v>
      </c>
      <c r="F78" s="50">
        <v>0</v>
      </c>
      <c r="G78" s="43" t="s">
        <v>42</v>
      </c>
    </row>
    <row r="79" spans="1:8" s="14" customFormat="1" ht="30" customHeight="1" outlineLevel="1" x14ac:dyDescent="0.2">
      <c r="A79" s="60" t="s">
        <v>147</v>
      </c>
      <c r="B79" s="52" t="s">
        <v>148</v>
      </c>
      <c r="C79" s="73" t="s">
        <v>18</v>
      </c>
      <c r="D79" s="49">
        <v>128.78</v>
      </c>
      <c r="E79" s="49">
        <v>178.78</v>
      </c>
      <c r="F79" s="50">
        <v>38.825904643578212</v>
      </c>
      <c r="G79" s="43" t="s">
        <v>149</v>
      </c>
    </row>
    <row r="80" spans="1:8" s="14" customFormat="1" ht="18.75" customHeight="1" outlineLevel="1" x14ac:dyDescent="0.2">
      <c r="A80" s="44" t="s">
        <v>150</v>
      </c>
      <c r="B80" s="76" t="s">
        <v>151</v>
      </c>
      <c r="C80" s="73" t="s">
        <v>18</v>
      </c>
      <c r="D80" s="49">
        <v>140</v>
      </c>
      <c r="E80" s="49">
        <v>140</v>
      </c>
      <c r="F80" s="50">
        <v>0</v>
      </c>
      <c r="G80" s="43" t="s">
        <v>42</v>
      </c>
    </row>
    <row r="81" spans="1:8" s="14" customFormat="1" ht="18.75" customHeight="1" outlineLevel="1" x14ac:dyDescent="0.2">
      <c r="A81" s="60" t="s">
        <v>152</v>
      </c>
      <c r="B81" s="52" t="s">
        <v>153</v>
      </c>
      <c r="C81" s="73" t="s">
        <v>18</v>
      </c>
      <c r="D81" s="49">
        <v>96.44</v>
      </c>
      <c r="E81" s="49">
        <v>97.959517857142856</v>
      </c>
      <c r="F81" s="50">
        <v>1.5756095573857749</v>
      </c>
      <c r="G81" s="43" t="s">
        <v>50</v>
      </c>
    </row>
    <row r="82" spans="1:8" s="14" customFormat="1" ht="27.75" customHeight="1" outlineLevel="1" x14ac:dyDescent="0.2">
      <c r="A82" s="44" t="s">
        <v>154</v>
      </c>
      <c r="B82" s="54" t="s">
        <v>155</v>
      </c>
      <c r="C82" s="73" t="s">
        <v>18</v>
      </c>
      <c r="D82" s="49">
        <v>144</v>
      </c>
      <c r="E82" s="49">
        <v>144</v>
      </c>
      <c r="F82" s="50">
        <v>0</v>
      </c>
      <c r="G82" s="43" t="s">
        <v>42</v>
      </c>
    </row>
    <row r="83" spans="1:8" s="14" customFormat="1" ht="30" customHeight="1" outlineLevel="1" x14ac:dyDescent="0.2">
      <c r="A83" s="60" t="s">
        <v>156</v>
      </c>
      <c r="B83" s="54" t="s">
        <v>157</v>
      </c>
      <c r="C83" s="73" t="s">
        <v>18</v>
      </c>
      <c r="D83" s="49">
        <v>16.329999999999998</v>
      </c>
      <c r="E83" s="49">
        <v>61.372310000000006</v>
      </c>
      <c r="F83" s="50">
        <v>275.82553582363755</v>
      </c>
      <c r="G83" s="43" t="s">
        <v>158</v>
      </c>
    </row>
    <row r="84" spans="1:8" s="14" customFormat="1" ht="32.25" customHeight="1" outlineLevel="1" x14ac:dyDescent="0.2">
      <c r="A84" s="44" t="s">
        <v>159</v>
      </c>
      <c r="B84" s="54" t="s">
        <v>160</v>
      </c>
      <c r="C84" s="73" t="s">
        <v>18</v>
      </c>
      <c r="D84" s="49">
        <v>238.25</v>
      </c>
      <c r="E84" s="49">
        <v>252.52500000000001</v>
      </c>
      <c r="F84" s="50">
        <v>5.9916054564532999</v>
      </c>
      <c r="G84" s="43" t="s">
        <v>161</v>
      </c>
    </row>
    <row r="85" spans="1:8" ht="20.25" customHeight="1" x14ac:dyDescent="0.25">
      <c r="A85" s="47" t="s">
        <v>162</v>
      </c>
      <c r="B85" s="48" t="s">
        <v>163</v>
      </c>
      <c r="C85" s="40" t="s">
        <v>18</v>
      </c>
      <c r="D85" s="41"/>
      <c r="E85" s="51"/>
      <c r="F85" s="50"/>
      <c r="G85" s="43"/>
    </row>
    <row r="86" spans="1:8" ht="20.25" customHeight="1" x14ac:dyDescent="0.25">
      <c r="A86" s="47" t="s">
        <v>164</v>
      </c>
      <c r="B86" s="48" t="s">
        <v>165</v>
      </c>
      <c r="C86" s="40" t="s">
        <v>18</v>
      </c>
      <c r="D86" s="41">
        <v>525038.97586846002</v>
      </c>
      <c r="E86" s="41">
        <v>604261.00402657723</v>
      </c>
      <c r="F86" s="42">
        <v>15.088789937371246</v>
      </c>
      <c r="G86" s="43"/>
    </row>
    <row r="87" spans="1:8" ht="30" customHeight="1" x14ac:dyDescent="0.25">
      <c r="A87" s="47" t="s">
        <v>166</v>
      </c>
      <c r="B87" s="48" t="s">
        <v>167</v>
      </c>
      <c r="C87" s="40" t="s">
        <v>18</v>
      </c>
      <c r="D87" s="41">
        <v>7138.4</v>
      </c>
      <c r="E87" s="41">
        <v>-53459.004026577226</v>
      </c>
      <c r="F87" s="42">
        <v>-848.89336583236059</v>
      </c>
      <c r="G87" s="43" t="s">
        <v>168</v>
      </c>
    </row>
    <row r="88" spans="1:8" ht="20.25" customHeight="1" x14ac:dyDescent="0.25">
      <c r="A88" s="47" t="s">
        <v>169</v>
      </c>
      <c r="B88" s="39" t="s">
        <v>170</v>
      </c>
      <c r="C88" s="40" t="s">
        <v>18</v>
      </c>
      <c r="D88" s="57">
        <v>532177.37586846005</v>
      </c>
      <c r="E88" s="57">
        <v>550802</v>
      </c>
      <c r="F88" s="42">
        <v>3.4997023503951823</v>
      </c>
      <c r="G88" s="43"/>
      <c r="H88" s="15"/>
    </row>
    <row r="89" spans="1:8" ht="20.25" customHeight="1" x14ac:dyDescent="0.25">
      <c r="A89" s="47" t="s">
        <v>171</v>
      </c>
      <c r="B89" s="39" t="s">
        <v>172</v>
      </c>
      <c r="C89" s="40" t="s">
        <v>173</v>
      </c>
      <c r="D89" s="77">
        <v>24</v>
      </c>
      <c r="E89" s="77">
        <v>24</v>
      </c>
      <c r="F89" s="78"/>
      <c r="G89" s="43"/>
      <c r="H89" s="15"/>
    </row>
    <row r="90" spans="1:8" ht="33.75" customHeight="1" x14ac:dyDescent="0.25">
      <c r="A90" s="47" t="s">
        <v>174</v>
      </c>
      <c r="B90" s="39" t="s">
        <v>175</v>
      </c>
      <c r="C90" s="40" t="s">
        <v>176</v>
      </c>
      <c r="D90" s="41">
        <v>134909.041</v>
      </c>
      <c r="E90" s="41">
        <v>138659.655</v>
      </c>
      <c r="F90" s="42">
        <v>2.7801057454703795</v>
      </c>
      <c r="G90" s="43" t="s">
        <v>36</v>
      </c>
    </row>
    <row r="91" spans="1:8" ht="20.25" customHeight="1" x14ac:dyDescent="0.25">
      <c r="A91" s="47" t="s">
        <v>177</v>
      </c>
      <c r="B91" s="48" t="s">
        <v>178</v>
      </c>
      <c r="C91" s="40" t="s">
        <v>179</v>
      </c>
      <c r="D91" s="41">
        <v>3944.7124664421867</v>
      </c>
      <c r="E91" s="41">
        <v>3944.71</v>
      </c>
      <c r="F91" s="41"/>
      <c r="G91" s="43"/>
    </row>
    <row r="92" spans="1:8" ht="20.25" hidden="1" customHeight="1" x14ac:dyDescent="0.25">
      <c r="A92" s="10"/>
      <c r="B92" s="11" t="s">
        <v>180</v>
      </c>
      <c r="C92" s="12"/>
      <c r="D92" s="13"/>
      <c r="E92" s="13"/>
      <c r="F92" s="13"/>
      <c r="G92" s="9"/>
    </row>
    <row r="93" spans="1:8" ht="20.25" hidden="1" customHeight="1" x14ac:dyDescent="0.25">
      <c r="A93" s="10" t="s">
        <v>181</v>
      </c>
      <c r="B93" s="11" t="s">
        <v>182</v>
      </c>
      <c r="C93" s="12" t="s">
        <v>183</v>
      </c>
      <c r="D93" s="18">
        <f>SUM(D95:D96)</f>
        <v>106</v>
      </c>
      <c r="E93" s="18">
        <f>SUM(E95:E96)</f>
        <v>100</v>
      </c>
      <c r="F93" s="13">
        <f>E93/D93*100-100</f>
        <v>-5.6603773584905639</v>
      </c>
      <c r="G93" s="9"/>
    </row>
    <row r="94" spans="1:8" ht="20.25" hidden="1" customHeight="1" x14ac:dyDescent="0.25">
      <c r="A94" s="10"/>
      <c r="B94" s="11" t="s">
        <v>19</v>
      </c>
      <c r="C94" s="12"/>
      <c r="D94" s="18"/>
      <c r="E94" s="18"/>
      <c r="F94" s="13"/>
      <c r="G94" s="9"/>
    </row>
    <row r="95" spans="1:8" ht="20.25" hidden="1" customHeight="1" x14ac:dyDescent="0.25">
      <c r="A95" s="10" t="s">
        <v>184</v>
      </c>
      <c r="B95" s="11" t="s">
        <v>185</v>
      </c>
      <c r="C95" s="12" t="s">
        <v>183</v>
      </c>
      <c r="D95" s="18">
        <v>90</v>
      </c>
      <c r="E95" s="18">
        <v>84</v>
      </c>
      <c r="F95" s="13">
        <f>E95/D95*100-100</f>
        <v>-6.6666666666666714</v>
      </c>
      <c r="G95" s="9"/>
    </row>
    <row r="96" spans="1:8" ht="20.25" hidden="1" customHeight="1" x14ac:dyDescent="0.25">
      <c r="A96" s="10" t="s">
        <v>186</v>
      </c>
      <c r="B96" s="11" t="s">
        <v>187</v>
      </c>
      <c r="C96" s="12" t="s">
        <v>183</v>
      </c>
      <c r="D96" s="18">
        <v>16</v>
      </c>
      <c r="E96" s="18">
        <v>16</v>
      </c>
      <c r="F96" s="13">
        <f>E96/D96*100-100</f>
        <v>0</v>
      </c>
      <c r="G96" s="9"/>
    </row>
    <row r="97" spans="1:7" ht="20.25" hidden="1" customHeight="1" x14ac:dyDescent="0.25">
      <c r="A97" s="10" t="s">
        <v>188</v>
      </c>
      <c r="B97" s="11" t="s">
        <v>189</v>
      </c>
      <c r="C97" s="12" t="s">
        <v>190</v>
      </c>
      <c r="D97" s="13">
        <f>(D63+D35)/12/D93*1000</f>
        <v>91524.850628930843</v>
      </c>
      <c r="E97" s="13">
        <f>(E63+E35)/12/E93*1000</f>
        <v>98781.599491666653</v>
      </c>
      <c r="F97" s="13">
        <f>E97/D97*100-100</f>
        <v>7.9287197005727421</v>
      </c>
      <c r="G97" s="9"/>
    </row>
    <row r="98" spans="1:7" ht="20.25" hidden="1" customHeight="1" x14ac:dyDescent="0.25">
      <c r="A98" s="10" t="s">
        <v>191</v>
      </c>
      <c r="B98" s="11" t="s">
        <v>185</v>
      </c>
      <c r="C98" s="12" t="s">
        <v>190</v>
      </c>
      <c r="D98" s="13">
        <f>D35/12/D95*1000+0.01</f>
        <v>82610.954444444447</v>
      </c>
      <c r="E98" s="13">
        <f>E35/12/E95*1000+0.01</f>
        <v>91014.213759920633</v>
      </c>
      <c r="F98" s="13">
        <f t="shared" ref="F98:F99" si="0">E98/D98*100-100</f>
        <v>10.172088401577952</v>
      </c>
      <c r="G98" s="9"/>
    </row>
    <row r="99" spans="1:7" ht="20.25" hidden="1" customHeight="1" x14ac:dyDescent="0.25">
      <c r="A99" s="10" t="s">
        <v>192</v>
      </c>
      <c r="B99" s="11" t="s">
        <v>187</v>
      </c>
      <c r="C99" s="12" t="s">
        <v>190</v>
      </c>
      <c r="D99" s="13">
        <f>D63/12/D96*1000-0.01</f>
        <v>141665.56291666665</v>
      </c>
      <c r="E99" s="13">
        <f>E63/12/E96*1000-0.01</f>
        <v>139560.41708333333</v>
      </c>
      <c r="F99" s="13">
        <f t="shared" si="0"/>
        <v>-1.4859968717814951</v>
      </c>
      <c r="G99" s="9"/>
    </row>
  </sheetData>
  <mergeCells count="11">
    <mergeCell ref="G63:G64"/>
    <mergeCell ref="A8:G8"/>
    <mergeCell ref="A11:D11"/>
    <mergeCell ref="A12:D12"/>
    <mergeCell ref="A13:D13"/>
    <mergeCell ref="A14:D14"/>
    <mergeCell ref="A9:G9"/>
    <mergeCell ref="A15:D15"/>
    <mergeCell ref="A17:G17"/>
    <mergeCell ref="A18:D18"/>
    <mergeCell ref="G40:G44"/>
  </mergeCells>
  <pageMargins left="0.19685039370078741" right="0.19685039370078741" top="0.98425196850393704" bottom="0.27559055118110237" header="0.27559055118110237" footer="0.19685039370078741"/>
  <pageSetup paperSize="9" scale="54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2019-04-25T02:21:43Z</dcterms:created>
  <dcterms:modified xsi:type="dcterms:W3CDTF">2019-04-25T05:13:00Z</dcterms:modified>
</cp:coreProperties>
</file>